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L40" i="1" l="1"/>
  <c r="J40" i="1"/>
  <c r="H40" i="1"/>
  <c r="H39" i="1" s="1"/>
  <c r="L39" i="1"/>
  <c r="L38" i="1"/>
  <c r="J38" i="1"/>
  <c r="H38" i="1"/>
  <c r="I38" i="1" s="1"/>
  <c r="L37" i="1"/>
  <c r="J37" i="1"/>
  <c r="H37" i="1"/>
  <c r="I37" i="1" s="1"/>
  <c r="L36" i="1"/>
  <c r="J36" i="1"/>
  <c r="H36" i="1"/>
  <c r="I36" i="1" s="1"/>
  <c r="L35" i="1"/>
  <c r="H35" i="1"/>
  <c r="L34" i="1"/>
  <c r="J34" i="1"/>
  <c r="H34" i="1"/>
  <c r="I34" i="1" s="1"/>
  <c r="L33" i="1"/>
  <c r="J33" i="1"/>
  <c r="H33" i="1"/>
  <c r="I33" i="1" s="1"/>
  <c r="L32" i="1"/>
  <c r="J32" i="1"/>
  <c r="H32" i="1"/>
  <c r="I32" i="1" s="1"/>
  <c r="L31" i="1"/>
  <c r="H31" i="1"/>
  <c r="L30" i="1"/>
  <c r="J30" i="1"/>
  <c r="H30" i="1"/>
  <c r="I30" i="1" s="1"/>
  <c r="L29" i="1"/>
  <c r="L28" i="1" s="1"/>
  <c r="J29" i="1"/>
  <c r="H29" i="1"/>
  <c r="I29" i="1" s="1"/>
  <c r="H28" i="1"/>
  <c r="L27" i="1"/>
  <c r="J27" i="1"/>
  <c r="H27" i="1"/>
  <c r="I27" i="1" s="1"/>
  <c r="L26" i="1"/>
  <c r="J26" i="1"/>
  <c r="H26" i="1"/>
  <c r="I26" i="1" s="1"/>
  <c r="L25" i="1"/>
  <c r="J25" i="1"/>
  <c r="H25" i="1"/>
  <c r="I25" i="1" s="1"/>
  <c r="L24" i="1"/>
  <c r="J24" i="1"/>
  <c r="H24" i="1"/>
  <c r="I24" i="1" s="1"/>
  <c r="L23" i="1"/>
  <c r="H23" i="1"/>
  <c r="L22" i="1"/>
  <c r="J22" i="1"/>
  <c r="H22" i="1"/>
  <c r="I22" i="1" s="1"/>
  <c r="L21" i="1"/>
  <c r="J21" i="1"/>
  <c r="H21" i="1"/>
  <c r="I21" i="1" s="1"/>
  <c r="L20" i="1"/>
  <c r="J20" i="1"/>
  <c r="H20" i="1"/>
  <c r="I20" i="1" s="1"/>
  <c r="L19" i="1"/>
  <c r="J19" i="1"/>
  <c r="H19" i="1"/>
  <c r="I19" i="1" s="1"/>
  <c r="L18" i="1"/>
  <c r="J18" i="1"/>
  <c r="H18" i="1"/>
  <c r="I18" i="1" s="1"/>
  <c r="L17" i="1"/>
  <c r="J17" i="1"/>
  <c r="H17" i="1"/>
  <c r="I17" i="1" s="1"/>
  <c r="L16" i="1"/>
  <c r="J16" i="1"/>
  <c r="H16" i="1"/>
  <c r="H12" i="1" s="1"/>
  <c r="L15" i="1"/>
  <c r="J15" i="1"/>
  <c r="H15" i="1"/>
  <c r="I15" i="1" s="1"/>
  <c r="L14" i="1"/>
  <c r="J14" i="1"/>
  <c r="H14" i="1"/>
  <c r="I14" i="1" s="1"/>
  <c r="L13" i="1"/>
  <c r="J13" i="1"/>
  <c r="H13" i="1"/>
  <c r="I13" i="1" s="1"/>
  <c r="L12" i="1"/>
  <c r="I23" i="1" l="1"/>
  <c r="J23" i="1" s="1"/>
  <c r="J28" i="1"/>
  <c r="I35" i="1"/>
  <c r="I28" i="1"/>
  <c r="I31" i="1"/>
  <c r="J31" i="1" s="1"/>
  <c r="J35" i="1"/>
  <c r="J39" i="1"/>
  <c r="I16" i="1"/>
  <c r="I12" i="1" s="1"/>
  <c r="J12" i="1" s="1"/>
  <c r="J41" i="1" s="1"/>
  <c r="I40" i="1"/>
  <c r="I39" i="1" s="1"/>
</calcChain>
</file>

<file path=xl/sharedStrings.xml><?xml version="1.0" encoding="utf-8"?>
<sst xmlns="http://schemas.openxmlformats.org/spreadsheetml/2006/main" count="169" uniqueCount="117">
  <si>
    <t>Stavební rozpočet</t>
  </si>
  <si>
    <t>Název stavby:</t>
  </si>
  <si>
    <t>Doba výstavby:</t>
  </si>
  <si>
    <t>Objednatel:</t>
  </si>
  <si>
    <t>Obec kokašice</t>
  </si>
  <si>
    <t>Druh stavby:</t>
  </si>
  <si>
    <t>oprava povrchu</t>
  </si>
  <si>
    <t>Začátek výstavby:</t>
  </si>
  <si>
    <t xml:space="preserve"> 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</si>
  <si>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</si>
  <si>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</si>
  <si>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</si>
  <si>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</si>
  <si>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</si>
  <si>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</si>
  <si>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</si>
  <si>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</si>
  <si>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</si>
  <si>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</si>
  <si>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</si>
  <si>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</si>
  <si>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</si>
  <si>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</si>
  <si>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</si>
  <si>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</si>
  <si>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</si>
  <si>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>Rozměry</t>
  </si>
  <si>
    <t>cena (Kč)</t>
  </si>
  <si>
    <t>Dodávka</t>
  </si>
  <si>
    <t>Montáž</t>
  </si>
  <si>
    <t>Celkem</t>
  </si>
  <si>
    <t>soustava</t>
  </si>
  <si>
    <t>1</t>
  </si>
  <si>
    <t>Podkladní vrstvy komunikací a zpevněných ploch</t>
  </si>
  <si>
    <t>919735112R00</t>
  </si>
  <si>
    <t>Řezání stávajícího živičného krytu tl. 5 - 10 cm</t>
  </si>
  <si>
    <t>m</t>
  </si>
  <si>
    <t>RTS II / 2016</t>
  </si>
  <si>
    <t>2</t>
  </si>
  <si>
    <t>113108310R00</t>
  </si>
  <si>
    <t>Odstranění podkladu pl.do 50 m2, živice tl. 10 cm</t>
  </si>
  <si>
    <t>m2</t>
  </si>
  <si>
    <t>3</t>
  </si>
  <si>
    <t>979087112R00</t>
  </si>
  <si>
    <t>Nakládání suti na dopravní prostředky</t>
  </si>
  <si>
    <t>t</t>
  </si>
  <si>
    <t>5</t>
  </si>
  <si>
    <t>4</t>
  </si>
  <si>
    <t>979084413R00</t>
  </si>
  <si>
    <t>Vodorovná doprava vybouraných hmot do 1 km</t>
  </si>
  <si>
    <t>979084419R00</t>
  </si>
  <si>
    <t>Příplatek za dopravu hmot za každý další 1 km</t>
  </si>
  <si>
    <t>6</t>
  </si>
  <si>
    <t>979990112R00</t>
  </si>
  <si>
    <t>Poplatek za skládku suti - obalované kam. - asfalt</t>
  </si>
  <si>
    <t>7</t>
  </si>
  <si>
    <t>113108441R00</t>
  </si>
  <si>
    <t>Rozrytí krytu,kamenivo bez zhut.,bez živič. pojiva</t>
  </si>
  <si>
    <t>8</t>
  </si>
  <si>
    <t>566301111R00</t>
  </si>
  <si>
    <t>Úprava krytu kamenivem drceným jako podklad pro nový kryt, vyrovnání profilu, doplnění v množstí do 0,05 m3/m2 se zhutněním</t>
  </si>
  <si>
    <t>9</t>
  </si>
  <si>
    <t>564811111R00</t>
  </si>
  <si>
    <t>Podklad ze štěrkodrti po zhutnění tloušťky 5 cm</t>
  </si>
  <si>
    <t>10</t>
  </si>
  <si>
    <t>564871111R00</t>
  </si>
  <si>
    <t>Podklad ze štěrkodrti po zhutnění tloušťky 25 cm (nové konstrukce)</t>
  </si>
  <si>
    <t>Hloubené vykopávky - zřízení příkopu</t>
  </si>
  <si>
    <t>11</t>
  </si>
  <si>
    <t>132200010RA0</t>
  </si>
  <si>
    <t>Hloubení rýh šířky do 60 cm v hornině 1-4</t>
  </si>
  <si>
    <t>m3</t>
  </si>
  <si>
    <t>12</t>
  </si>
  <si>
    <t>167101101R00</t>
  </si>
  <si>
    <t>Nakládání výkopku z hor.1-4 v množství do 100 m3</t>
  </si>
  <si>
    <t>13</t>
  </si>
  <si>
    <t>171201101R00</t>
  </si>
  <si>
    <t>Uložení výkopku</t>
  </si>
  <si>
    <t>14</t>
  </si>
  <si>
    <t>162401102R00</t>
  </si>
  <si>
    <t>Vodorovné přemístění výkopku z hor.1-4 do 2000 m</t>
  </si>
  <si>
    <t>Kryty štěrkových a živičných pozemních komunikací a zpevněných ploch</t>
  </si>
  <si>
    <t>15</t>
  </si>
  <si>
    <t>577152123R00</t>
  </si>
  <si>
    <t>Beton asfalt  ACP 16 , š. nad 3 m, tl. 6 cm</t>
  </si>
  <si>
    <t>16</t>
  </si>
  <si>
    <t>577132211R00</t>
  </si>
  <si>
    <t>Beton asfalt ACO 11 obrusný, nad 3 m, tl. 4 cm</t>
  </si>
  <si>
    <t>Odvodnění komunikace</t>
  </si>
  <si>
    <t>17</t>
  </si>
  <si>
    <t>597661111R00</t>
  </si>
  <si>
    <t>Rigol dlážděn.do lože C-/7,5 tl.10cm kostky drobné</t>
  </si>
  <si>
    <t>18</t>
  </si>
  <si>
    <t>58380120</t>
  </si>
  <si>
    <t>Kostka dlažební drobná 8/10</t>
  </si>
  <si>
    <t>19</t>
  </si>
  <si>
    <t>895941311RT2</t>
  </si>
  <si>
    <t>Zřízení vpusti uliční z dílců typ UVB - 50</t>
  </si>
  <si>
    <t>kus</t>
  </si>
  <si>
    <t>Povrchové úpravy terénu</t>
  </si>
  <si>
    <t>20</t>
  </si>
  <si>
    <t>181300010RA0</t>
  </si>
  <si>
    <t>Rozprostření ornice v rovině tloušťka 15 cm</t>
  </si>
  <si>
    <t>21</t>
  </si>
  <si>
    <t>180400020RA0</t>
  </si>
  <si>
    <t>Založení trávníku parkového, rovina, dodání osiva</t>
  </si>
  <si>
    <t>22</t>
  </si>
  <si>
    <t>10364200</t>
  </si>
  <si>
    <t>Pořízení ornice včetně dopravy</t>
  </si>
  <si>
    <t>Přesun hmot</t>
  </si>
  <si>
    <t>23</t>
  </si>
  <si>
    <t>998225111R00</t>
  </si>
  <si>
    <t>Přesun hmot, pozemní komunikace, kryt živičný</t>
  </si>
  <si>
    <t>Celkem:</t>
  </si>
  <si>
    <t>Oprava povrchu MK v obci Lomy</t>
  </si>
  <si>
    <t>obec Kokašice - osada Lomy</t>
  </si>
  <si>
    <t>1.5.2018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</si>
</sst>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indexed="8"/>
      <name val="Arial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b/>
      <sz val="10"/>
      <color indexed="56"/>
      <name val="Arial"/>
      <charset val="238"/>
    </font>
    <font>
      <sz val="10"/>
      <color indexed="56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horizontal="lef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49" fontId="5" fillId="2" borderId="24" xfId="0" applyNumberFormat="1" applyFont="1" applyFill="1" applyBorder="1" applyAlignment="1" applyProtection="1">
      <alignment horizontal="left" vertical="center"/>
    </xf>
    <xf numFmtId="49" fontId="4" fillId="2" borderId="24" xfId="0" applyNumberFormat="1" applyFont="1" applyFill="1" applyBorder="1" applyAlignment="1" applyProtection="1">
      <alignment horizontal="left" vertical="center"/>
    </xf>
    <xf numFmtId="49" fontId="4" fillId="2" borderId="24" xfId="0" applyNumberFormat="1" applyFont="1" applyFill="1" applyBorder="1" applyAlignment="1" applyProtection="1">
      <alignment horizontal="left" vertical="center"/>
    </xf>
    <xf numFmtId="0" fontId="4" fillId="2" borderId="24" xfId="0" applyNumberFormat="1" applyFont="1" applyFill="1" applyBorder="1" applyAlignment="1" applyProtection="1">
      <alignment horizontal="left" vertical="center"/>
    </xf>
    <xf numFmtId="4" fontId="4" fillId="2" borderId="24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C1" workbookViewId="0">
      <selection activeCell="J8" sqref="J8:M9"/>
    </sheetView>
  </sheetViews>
  <sheetFormatPr defaultRowHeight="15" x14ac:dyDescent="0.25"/>
  <cols>
    <col min="1" max="1" width="3.7109375" customWidth="1"/>
    <col min="2" max="2" width="6.85546875" customWidth="1"/>
    <col min="3" max="3" width="13.28515625" customWidth="1"/>
    <col min="4" max="4" width="106.140625" customWidth="1"/>
    <col min="5" max="5" width="4.28515625" customWidth="1"/>
    <col min="6" max="6" width="12.85546875" customWidth="1"/>
    <col min="7" max="7" width="12" customWidth="1"/>
    <col min="8" max="10" width="14.28515625" customWidth="1"/>
    <col min="11" max="13" width="11.7109375" customWidth="1"/>
  </cols>
  <sheetData>
    <row r="1" spans="1:13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</v>
      </c>
      <c r="B2" s="4"/>
      <c r="C2" s="4"/>
      <c r="D2" s="58" t="s">
        <v>114</v>
      </c>
      <c r="E2" s="5" t="s">
        <v>2</v>
      </c>
      <c r="F2" s="4"/>
      <c r="G2" s="5"/>
      <c r="H2" s="4"/>
      <c r="I2" s="6" t="s">
        <v>3</v>
      </c>
      <c r="J2" s="6" t="s">
        <v>4</v>
      </c>
      <c r="K2" s="4"/>
      <c r="L2" s="4"/>
      <c r="M2" s="7"/>
    </row>
    <row r="3" spans="1:13" x14ac:dyDescent="0.25">
      <c r="A3" s="8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11"/>
    </row>
    <row r="4" spans="1:13" x14ac:dyDescent="0.25">
      <c r="A4" s="12" t="s">
        <v>5</v>
      </c>
      <c r="B4" s="9"/>
      <c r="C4" s="9"/>
      <c r="D4" s="13" t="s">
        <v>6</v>
      </c>
      <c r="E4" s="14" t="s">
        <v>7</v>
      </c>
      <c r="F4" s="9"/>
      <c r="G4" s="60" t="s">
        <v>116</v>
      </c>
      <c r="H4" s="9"/>
      <c r="I4" s="13" t="s">
        <v>9</v>
      </c>
      <c r="J4" s="59"/>
      <c r="K4" s="9"/>
      <c r="L4" s="9"/>
      <c r="M4" s="11"/>
    </row>
    <row r="5" spans="1:13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x14ac:dyDescent="0.25">
      <c r="A6" s="12" t="s">
        <v>10</v>
      </c>
      <c r="B6" s="9"/>
      <c r="C6" s="9"/>
      <c r="D6" s="59" t="s">
        <v>115</v>
      </c>
      <c r="E6" s="14" t="s">
        <v>11</v>
      </c>
      <c r="F6" s="9"/>
      <c r="G6" s="15">
        <v>43373</v>
      </c>
      <c r="H6" s="9"/>
      <c r="I6" s="13" t="s">
        <v>12</v>
      </c>
      <c r="J6" s="13"/>
      <c r="K6" s="9"/>
      <c r="L6" s="9"/>
      <c r="M6" s="11"/>
    </row>
    <row r="7" spans="1:13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</row>
    <row r="8" spans="1:13" x14ac:dyDescent="0.25">
      <c r="A8" s="12" t="s">
        <v>13</v>
      </c>
      <c r="B8" s="9"/>
      <c r="C8" s="9"/>
      <c r="D8" s="13"/>
      <c r="E8" s="14" t="s">
        <v>14</v>
      </c>
      <c r="F8" s="9"/>
      <c r="G8" s="15"/>
      <c r="H8" s="9"/>
      <c r="I8" s="13" t="s">
        <v>15</v>
      </c>
      <c r="J8" s="13"/>
      <c r="K8" s="9"/>
      <c r="L8" s="9"/>
      <c r="M8" s="11"/>
    </row>
    <row r="9" spans="1:13" ht="15.75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x14ac:dyDescent="0.25">
      <c r="A10" s="19" t="s">
        <v>16</v>
      </c>
      <c r="B10" s="20" t="s">
        <v>17</v>
      </c>
      <c r="C10" s="20" t="s">
        <v>18</v>
      </c>
      <c r="D10" s="20" t="s">
        <v>19</v>
      </c>
      <c r="E10" s="20" t="s">
        <v>20</v>
      </c>
      <c r="F10" s="21" t="s">
        <v>21</v>
      </c>
      <c r="G10" s="22" t="s">
        <v>22</v>
      </c>
      <c r="H10" s="23" t="s">
        <v>23</v>
      </c>
      <c r="I10" s="24"/>
      <c r="J10" s="25"/>
      <c r="K10" s="23" t="s">
        <v>24</v>
      </c>
      <c r="L10" s="25"/>
      <c r="M10" s="26" t="s">
        <v>25</v>
      </c>
    </row>
    <row r="11" spans="1:13" ht="15.75" thickBot="1" x14ac:dyDescent="0.3">
      <c r="A11" s="27" t="s">
        <v>8</v>
      </c>
      <c r="B11" s="28" t="s">
        <v>8</v>
      </c>
      <c r="C11" s="28" t="s">
        <v>8</v>
      </c>
      <c r="D11" s="29" t="s">
        <v>26</v>
      </c>
      <c r="E11" s="28" t="s">
        <v>8</v>
      </c>
      <c r="F11" s="28" t="s">
        <v>8</v>
      </c>
      <c r="G11" s="30" t="s">
        <v>27</v>
      </c>
      <c r="H11" s="31" t="s">
        <v>28</v>
      </c>
      <c r="I11" s="32" t="s">
        <v>29</v>
      </c>
      <c r="J11" s="33" t="s">
        <v>30</v>
      </c>
      <c r="K11" s="57" t="s">
        <v>22</v>
      </c>
      <c r="L11" s="33" t="s">
        <v>30</v>
      </c>
      <c r="M11" s="34" t="s">
        <v>31</v>
      </c>
    </row>
    <row r="12" spans="1:13" x14ac:dyDescent="0.25">
      <c r="A12" s="45"/>
      <c r="B12" s="46"/>
      <c r="C12" s="46" t="s">
        <v>32</v>
      </c>
      <c r="D12" s="47" t="s">
        <v>33</v>
      </c>
      <c r="E12" s="48"/>
      <c r="F12" s="48"/>
      <c r="G12" s="48"/>
      <c r="H12" s="49">
        <f>SUM(H13:H22)</f>
        <v>0</v>
      </c>
      <c r="I12" s="49">
        <f>SUM(I13:I22)</f>
        <v>0</v>
      </c>
      <c r="J12" s="49">
        <f>H12+I12</f>
        <v>0</v>
      </c>
      <c r="K12" s="50"/>
      <c r="L12" s="49">
        <f>SUM(L13:L22)</f>
        <v>489.51072000000005</v>
      </c>
      <c r="M12" s="50"/>
    </row>
    <row r="13" spans="1:13" x14ac:dyDescent="0.25">
      <c r="A13" s="39" t="s">
        <v>32</v>
      </c>
      <c r="B13" s="39"/>
      <c r="C13" s="39" t="s">
        <v>34</v>
      </c>
      <c r="D13" s="39" t="s">
        <v>35</v>
      </c>
      <c r="E13" s="39" t="s">
        <v>36</v>
      </c>
      <c r="F13" s="40">
        <v>12.5</v>
      </c>
      <c r="G13" s="40"/>
      <c r="H13" s="40">
        <f t="shared" ref="H13:H22" si="0">F13*AE13</f>
        <v>0</v>
      </c>
      <c r="I13" s="40">
        <f t="shared" ref="I13:I22" si="1">J13-H13</f>
        <v>0</v>
      </c>
      <c r="J13" s="40">
        <f t="shared" ref="J13:J22" si="2">F13*G13</f>
        <v>0</v>
      </c>
      <c r="K13" s="40">
        <v>0</v>
      </c>
      <c r="L13" s="40">
        <f t="shared" ref="L13:L22" si="3">F13*K13</f>
        <v>0</v>
      </c>
      <c r="M13" s="41" t="s">
        <v>37</v>
      </c>
    </row>
    <row r="14" spans="1:13" x14ac:dyDescent="0.25">
      <c r="A14" s="39" t="s">
        <v>38</v>
      </c>
      <c r="B14" s="39"/>
      <c r="C14" s="39" t="s">
        <v>39</v>
      </c>
      <c r="D14" s="39" t="s">
        <v>40</v>
      </c>
      <c r="E14" s="39" t="s">
        <v>41</v>
      </c>
      <c r="F14" s="40">
        <v>10</v>
      </c>
      <c r="G14" s="40"/>
      <c r="H14" s="40">
        <f t="shared" si="0"/>
        <v>0</v>
      </c>
      <c r="I14" s="40">
        <f t="shared" si="1"/>
        <v>0</v>
      </c>
      <c r="J14" s="40">
        <f t="shared" si="2"/>
        <v>0</v>
      </c>
      <c r="K14" s="40">
        <v>0.22</v>
      </c>
      <c r="L14" s="40">
        <f t="shared" si="3"/>
        <v>2.2000000000000002</v>
      </c>
      <c r="M14" s="41" t="s">
        <v>37</v>
      </c>
    </row>
    <row r="15" spans="1:13" x14ac:dyDescent="0.25">
      <c r="A15" s="39" t="s">
        <v>42</v>
      </c>
      <c r="B15" s="39"/>
      <c r="C15" s="39" t="s">
        <v>43</v>
      </c>
      <c r="D15" s="39" t="s">
        <v>44</v>
      </c>
      <c r="E15" s="39" t="s">
        <v>45</v>
      </c>
      <c r="F15" s="40">
        <v>2.2000000000000002</v>
      </c>
      <c r="G15" s="40"/>
      <c r="H15" s="40">
        <f t="shared" si="0"/>
        <v>0</v>
      </c>
      <c r="I15" s="40">
        <f t="shared" si="1"/>
        <v>0</v>
      </c>
      <c r="J15" s="40">
        <f t="shared" si="2"/>
        <v>0</v>
      </c>
      <c r="K15" s="40">
        <v>0</v>
      </c>
      <c r="L15" s="40">
        <f t="shared" si="3"/>
        <v>0</v>
      </c>
      <c r="M15" s="41" t="s">
        <v>37</v>
      </c>
    </row>
    <row r="16" spans="1:13" x14ac:dyDescent="0.25">
      <c r="A16" s="39" t="s">
        <v>47</v>
      </c>
      <c r="B16" s="39"/>
      <c r="C16" s="39" t="s">
        <v>48</v>
      </c>
      <c r="D16" s="39" t="s">
        <v>49</v>
      </c>
      <c r="E16" s="39" t="s">
        <v>45</v>
      </c>
      <c r="F16" s="40">
        <v>2.2000000000000002</v>
      </c>
      <c r="G16" s="40"/>
      <c r="H16" s="40">
        <f t="shared" si="0"/>
        <v>0</v>
      </c>
      <c r="I16" s="40">
        <f t="shared" si="1"/>
        <v>0</v>
      </c>
      <c r="J16" s="40">
        <f t="shared" si="2"/>
        <v>0</v>
      </c>
      <c r="K16" s="40">
        <v>0</v>
      </c>
      <c r="L16" s="40">
        <f t="shared" si="3"/>
        <v>0</v>
      </c>
      <c r="M16" s="41" t="s">
        <v>37</v>
      </c>
    </row>
    <row r="17" spans="1:13" x14ac:dyDescent="0.25">
      <c r="A17" s="39" t="s">
        <v>46</v>
      </c>
      <c r="B17" s="39"/>
      <c r="C17" s="39" t="s">
        <v>50</v>
      </c>
      <c r="D17" s="39" t="s">
        <v>51</v>
      </c>
      <c r="E17" s="39" t="s">
        <v>45</v>
      </c>
      <c r="F17" s="40">
        <v>47.3</v>
      </c>
      <c r="G17" s="40"/>
      <c r="H17" s="40">
        <f t="shared" si="0"/>
        <v>0</v>
      </c>
      <c r="I17" s="40">
        <f t="shared" si="1"/>
        <v>0</v>
      </c>
      <c r="J17" s="40">
        <f t="shared" si="2"/>
        <v>0</v>
      </c>
      <c r="K17" s="40">
        <v>0</v>
      </c>
      <c r="L17" s="40">
        <f t="shared" si="3"/>
        <v>0</v>
      </c>
      <c r="M17" s="41" t="s">
        <v>37</v>
      </c>
    </row>
    <row r="18" spans="1:13" x14ac:dyDescent="0.25">
      <c r="A18" s="39" t="s">
        <v>52</v>
      </c>
      <c r="B18" s="39"/>
      <c r="C18" s="39" t="s">
        <v>53</v>
      </c>
      <c r="D18" s="39" t="s">
        <v>54</v>
      </c>
      <c r="E18" s="39" t="s">
        <v>45</v>
      </c>
      <c r="F18" s="40">
        <v>2.2000000000000002</v>
      </c>
      <c r="G18" s="40"/>
      <c r="H18" s="40">
        <f t="shared" si="0"/>
        <v>0</v>
      </c>
      <c r="I18" s="40">
        <f t="shared" si="1"/>
        <v>0</v>
      </c>
      <c r="J18" s="40">
        <f t="shared" si="2"/>
        <v>0</v>
      </c>
      <c r="K18" s="40">
        <v>0</v>
      </c>
      <c r="L18" s="40">
        <f t="shared" si="3"/>
        <v>0</v>
      </c>
      <c r="M18" s="41" t="s">
        <v>37</v>
      </c>
    </row>
    <row r="19" spans="1:13" x14ac:dyDescent="0.25">
      <c r="A19" s="39" t="s">
        <v>55</v>
      </c>
      <c r="B19" s="39"/>
      <c r="C19" s="39" t="s">
        <v>56</v>
      </c>
      <c r="D19" s="39" t="s">
        <v>57</v>
      </c>
      <c r="E19" s="39" t="s">
        <v>41</v>
      </c>
      <c r="F19" s="40">
        <v>1339</v>
      </c>
      <c r="G19" s="40"/>
      <c r="H19" s="40">
        <f t="shared" si="0"/>
        <v>0</v>
      </c>
      <c r="I19" s="40">
        <f t="shared" si="1"/>
        <v>0</v>
      </c>
      <c r="J19" s="40">
        <f t="shared" si="2"/>
        <v>0</v>
      </c>
      <c r="K19" s="40">
        <v>0</v>
      </c>
      <c r="L19" s="40">
        <f t="shared" si="3"/>
        <v>0</v>
      </c>
      <c r="M19" s="41" t="s">
        <v>37</v>
      </c>
    </row>
    <row r="20" spans="1:13" x14ac:dyDescent="0.25">
      <c r="A20" s="39" t="s">
        <v>58</v>
      </c>
      <c r="B20" s="39"/>
      <c r="C20" s="39" t="s">
        <v>59</v>
      </c>
      <c r="D20" s="39" t="s">
        <v>60</v>
      </c>
      <c r="E20" s="39" t="s">
        <v>41</v>
      </c>
      <c r="F20" s="40">
        <v>1339</v>
      </c>
      <c r="G20" s="40"/>
      <c r="H20" s="40">
        <f t="shared" si="0"/>
        <v>0</v>
      </c>
      <c r="I20" s="40">
        <f t="shared" si="1"/>
        <v>0</v>
      </c>
      <c r="J20" s="40">
        <f t="shared" si="2"/>
        <v>0</v>
      </c>
      <c r="K20" s="40">
        <v>9.8479999999999998E-2</v>
      </c>
      <c r="L20" s="40">
        <f t="shared" si="3"/>
        <v>131.86472000000001</v>
      </c>
      <c r="M20" s="41" t="s">
        <v>37</v>
      </c>
    </row>
    <row r="21" spans="1:13" x14ac:dyDescent="0.25">
      <c r="A21" s="39" t="s">
        <v>61</v>
      </c>
      <c r="B21" s="39"/>
      <c r="C21" s="39" t="s">
        <v>62</v>
      </c>
      <c r="D21" s="39" t="s">
        <v>63</v>
      </c>
      <c r="E21" s="39" t="s">
        <v>41</v>
      </c>
      <c r="F21" s="40">
        <v>1339</v>
      </c>
      <c r="G21" s="40"/>
      <c r="H21" s="40">
        <f t="shared" si="0"/>
        <v>0</v>
      </c>
      <c r="I21" s="40">
        <f t="shared" si="1"/>
        <v>0</v>
      </c>
      <c r="J21" s="40">
        <f t="shared" si="2"/>
        <v>0</v>
      </c>
      <c r="K21" s="40">
        <v>0.11025</v>
      </c>
      <c r="L21" s="40">
        <f t="shared" si="3"/>
        <v>147.62475000000001</v>
      </c>
      <c r="M21" s="41" t="s">
        <v>37</v>
      </c>
    </row>
    <row r="22" spans="1:13" x14ac:dyDescent="0.25">
      <c r="A22" s="39" t="s">
        <v>64</v>
      </c>
      <c r="B22" s="39"/>
      <c r="C22" s="39" t="s">
        <v>65</v>
      </c>
      <c r="D22" s="39" t="s">
        <v>66</v>
      </c>
      <c r="E22" s="39" t="s">
        <v>41</v>
      </c>
      <c r="F22" s="40">
        <v>377</v>
      </c>
      <c r="G22" s="40"/>
      <c r="H22" s="40">
        <f t="shared" si="0"/>
        <v>0</v>
      </c>
      <c r="I22" s="40">
        <f t="shared" si="1"/>
        <v>0</v>
      </c>
      <c r="J22" s="40">
        <f t="shared" si="2"/>
        <v>0</v>
      </c>
      <c r="K22" s="40">
        <v>0.55125000000000002</v>
      </c>
      <c r="L22" s="40">
        <f t="shared" si="3"/>
        <v>207.82125000000002</v>
      </c>
      <c r="M22" s="41" t="s">
        <v>37</v>
      </c>
    </row>
    <row r="23" spans="1:13" x14ac:dyDescent="0.25">
      <c r="A23" s="51"/>
      <c r="B23" s="52"/>
      <c r="C23" s="52" t="s">
        <v>38</v>
      </c>
      <c r="D23" s="53" t="s">
        <v>67</v>
      </c>
      <c r="E23" s="54"/>
      <c r="F23" s="54"/>
      <c r="G23" s="54"/>
      <c r="H23" s="55">
        <f>SUM(H24:H27)</f>
        <v>0</v>
      </c>
      <c r="I23" s="55">
        <f>SUM(I24:I27)</f>
        <v>0</v>
      </c>
      <c r="J23" s="55">
        <f>H23+I23</f>
        <v>0</v>
      </c>
      <c r="K23" s="56"/>
      <c r="L23" s="55">
        <f>SUM(L24:L27)</f>
        <v>0</v>
      </c>
      <c r="M23" s="56"/>
    </row>
    <row r="24" spans="1:13" x14ac:dyDescent="0.25">
      <c r="A24" s="39" t="s">
        <v>68</v>
      </c>
      <c r="B24" s="39"/>
      <c r="C24" s="39" t="s">
        <v>69</v>
      </c>
      <c r="D24" s="39" t="s">
        <v>70</v>
      </c>
      <c r="E24" s="39" t="s">
        <v>71</v>
      </c>
      <c r="F24" s="40">
        <v>14.4</v>
      </c>
      <c r="G24" s="40"/>
      <c r="H24" s="40">
        <f>F24*AE24</f>
        <v>0</v>
      </c>
      <c r="I24" s="40">
        <f>J24-H24</f>
        <v>0</v>
      </c>
      <c r="J24" s="40">
        <f>F24*G24</f>
        <v>0</v>
      </c>
      <c r="K24" s="40">
        <v>0</v>
      </c>
      <c r="L24" s="40">
        <f>F24*K24</f>
        <v>0</v>
      </c>
      <c r="M24" s="41" t="s">
        <v>37</v>
      </c>
    </row>
    <row r="25" spans="1:13" x14ac:dyDescent="0.25">
      <c r="A25" s="39" t="s">
        <v>72</v>
      </c>
      <c r="B25" s="39"/>
      <c r="C25" s="39" t="s">
        <v>73</v>
      </c>
      <c r="D25" s="39" t="s">
        <v>74</v>
      </c>
      <c r="E25" s="39" t="s">
        <v>71</v>
      </c>
      <c r="F25" s="40">
        <v>14.4</v>
      </c>
      <c r="G25" s="40"/>
      <c r="H25" s="40">
        <f>F25*AE25</f>
        <v>0</v>
      </c>
      <c r="I25" s="40">
        <f>J25-H25</f>
        <v>0</v>
      </c>
      <c r="J25" s="40">
        <f>F25*G25</f>
        <v>0</v>
      </c>
      <c r="K25" s="40">
        <v>0</v>
      </c>
      <c r="L25" s="40">
        <f>F25*K25</f>
        <v>0</v>
      </c>
      <c r="M25" s="41" t="s">
        <v>37</v>
      </c>
    </row>
    <row r="26" spans="1:13" x14ac:dyDescent="0.25">
      <c r="A26" s="39" t="s">
        <v>75</v>
      </c>
      <c r="B26" s="39"/>
      <c r="C26" s="39" t="s">
        <v>76</v>
      </c>
      <c r="D26" s="39" t="s">
        <v>77</v>
      </c>
      <c r="E26" s="39" t="s">
        <v>71</v>
      </c>
      <c r="F26" s="40">
        <v>14.4</v>
      </c>
      <c r="G26" s="40"/>
      <c r="H26" s="40">
        <f>F26*AE26</f>
        <v>0</v>
      </c>
      <c r="I26" s="40">
        <f>J26-H26</f>
        <v>0</v>
      </c>
      <c r="J26" s="40">
        <f>F26*G26</f>
        <v>0</v>
      </c>
      <c r="K26" s="40">
        <v>0</v>
      </c>
      <c r="L26" s="40">
        <f>F26*K26</f>
        <v>0</v>
      </c>
      <c r="M26" s="41" t="s">
        <v>37</v>
      </c>
    </row>
    <row r="27" spans="1:13" x14ac:dyDescent="0.25">
      <c r="A27" s="39" t="s">
        <v>78</v>
      </c>
      <c r="B27" s="39"/>
      <c r="C27" s="39" t="s">
        <v>79</v>
      </c>
      <c r="D27" s="39" t="s">
        <v>80</v>
      </c>
      <c r="E27" s="39" t="s">
        <v>71</v>
      </c>
      <c r="F27" s="40">
        <v>14.4</v>
      </c>
      <c r="G27" s="40"/>
      <c r="H27" s="40">
        <f>F27*AE27</f>
        <v>0</v>
      </c>
      <c r="I27" s="40">
        <f>J27-H27</f>
        <v>0</v>
      </c>
      <c r="J27" s="40">
        <f>F27*G27</f>
        <v>0</v>
      </c>
      <c r="K27" s="40">
        <v>0</v>
      </c>
      <c r="L27" s="40">
        <f>F27*K27</f>
        <v>0</v>
      </c>
      <c r="M27" s="41" t="s">
        <v>37</v>
      </c>
    </row>
    <row r="28" spans="1:13" x14ac:dyDescent="0.25">
      <c r="A28" s="51"/>
      <c r="B28" s="52"/>
      <c r="C28" s="52" t="s">
        <v>42</v>
      </c>
      <c r="D28" s="53" t="s">
        <v>81</v>
      </c>
      <c r="E28" s="54"/>
      <c r="F28" s="54"/>
      <c r="G28" s="54"/>
      <c r="H28" s="55">
        <f>SUM(H29:H30)</f>
        <v>0</v>
      </c>
      <c r="I28" s="55">
        <f>SUM(I29:I30)</f>
        <v>0</v>
      </c>
      <c r="J28" s="55">
        <f>H28+I28</f>
        <v>0</v>
      </c>
      <c r="K28" s="56"/>
      <c r="L28" s="55">
        <f>SUM(L29:L30)</f>
        <v>441.012</v>
      </c>
      <c r="M28" s="56"/>
    </row>
    <row r="29" spans="1:13" x14ac:dyDescent="0.25">
      <c r="A29" s="39" t="s">
        <v>82</v>
      </c>
      <c r="B29" s="39"/>
      <c r="C29" s="39" t="s">
        <v>83</v>
      </c>
      <c r="D29" s="39" t="s">
        <v>84</v>
      </c>
      <c r="E29" s="39" t="s">
        <v>41</v>
      </c>
      <c r="F29" s="40">
        <v>1716</v>
      </c>
      <c r="G29" s="40"/>
      <c r="H29" s="40">
        <f>F29*AE29</f>
        <v>0</v>
      </c>
      <c r="I29" s="40">
        <f>J29-H29</f>
        <v>0</v>
      </c>
      <c r="J29" s="40">
        <f>F29*G29</f>
        <v>0</v>
      </c>
      <c r="K29" s="40">
        <v>0.15559000000000001</v>
      </c>
      <c r="L29" s="40">
        <f>F29*K29</f>
        <v>266.99243999999999</v>
      </c>
      <c r="M29" s="41" t="s">
        <v>37</v>
      </c>
    </row>
    <row r="30" spans="1:13" x14ac:dyDescent="0.25">
      <c r="A30" s="39" t="s">
        <v>85</v>
      </c>
      <c r="B30" s="39"/>
      <c r="C30" s="39" t="s">
        <v>86</v>
      </c>
      <c r="D30" s="39" t="s">
        <v>87</v>
      </c>
      <c r="E30" s="39" t="s">
        <v>41</v>
      </c>
      <c r="F30" s="40">
        <v>1716</v>
      </c>
      <c r="G30" s="40"/>
      <c r="H30" s="40">
        <f>F30*AE30</f>
        <v>0</v>
      </c>
      <c r="I30" s="40">
        <f>J30-H30</f>
        <v>0</v>
      </c>
      <c r="J30" s="40">
        <f>F30*G30</f>
        <v>0</v>
      </c>
      <c r="K30" s="40">
        <v>0.10141</v>
      </c>
      <c r="L30" s="40">
        <f>F30*K30</f>
        <v>174.01956000000001</v>
      </c>
      <c r="M30" s="41" t="s">
        <v>37</v>
      </c>
    </row>
    <row r="31" spans="1:13" x14ac:dyDescent="0.25">
      <c r="A31" s="51"/>
      <c r="B31" s="52"/>
      <c r="C31" s="52" t="s">
        <v>47</v>
      </c>
      <c r="D31" s="53" t="s">
        <v>88</v>
      </c>
      <c r="E31" s="54"/>
      <c r="F31" s="54"/>
      <c r="G31" s="54"/>
      <c r="H31" s="55">
        <f>SUM(H32:H34)</f>
        <v>0</v>
      </c>
      <c r="I31" s="55">
        <f>SUM(I32:I34)</f>
        <v>0</v>
      </c>
      <c r="J31" s="55">
        <f>H31+I31</f>
        <v>0</v>
      </c>
      <c r="K31" s="56"/>
      <c r="L31" s="55">
        <f>SUM(L32:L34)</f>
        <v>12.852959999999999</v>
      </c>
      <c r="M31" s="56"/>
    </row>
    <row r="32" spans="1:13" x14ac:dyDescent="0.25">
      <c r="A32" s="39" t="s">
        <v>89</v>
      </c>
      <c r="B32" s="39"/>
      <c r="C32" s="39" t="s">
        <v>90</v>
      </c>
      <c r="D32" s="39" t="s">
        <v>91</v>
      </c>
      <c r="E32" s="39" t="s">
        <v>41</v>
      </c>
      <c r="F32" s="40">
        <v>9</v>
      </c>
      <c r="G32" s="40"/>
      <c r="H32" s="40">
        <f>F32*AE32</f>
        <v>0</v>
      </c>
      <c r="I32" s="40">
        <f>J32-H32</f>
        <v>0</v>
      </c>
      <c r="J32" s="40">
        <f>F32*G32</f>
        <v>0</v>
      </c>
      <c r="K32" s="40">
        <v>0.54818</v>
      </c>
      <c r="L32" s="40">
        <f>F32*K32</f>
        <v>4.9336200000000003</v>
      </c>
      <c r="M32" s="41" t="s">
        <v>37</v>
      </c>
    </row>
    <row r="33" spans="1:13" x14ac:dyDescent="0.25">
      <c r="A33" s="39" t="s">
        <v>92</v>
      </c>
      <c r="B33" s="39"/>
      <c r="C33" s="39" t="s">
        <v>93</v>
      </c>
      <c r="D33" s="39" t="s">
        <v>94</v>
      </c>
      <c r="E33" s="39" t="s">
        <v>45</v>
      </c>
      <c r="F33" s="40">
        <v>1.8</v>
      </c>
      <c r="G33" s="40"/>
      <c r="H33" s="40">
        <f>F33*AE33</f>
        <v>0</v>
      </c>
      <c r="I33" s="40">
        <f>J33-H33</f>
        <v>0</v>
      </c>
      <c r="J33" s="40">
        <f>F33*G33</f>
        <v>0</v>
      </c>
      <c r="K33" s="40">
        <v>1</v>
      </c>
      <c r="L33" s="40">
        <f>F33*K33</f>
        <v>1.8</v>
      </c>
      <c r="M33" s="41" t="s">
        <v>37</v>
      </c>
    </row>
    <row r="34" spans="1:13" x14ac:dyDescent="0.25">
      <c r="A34" s="39" t="s">
        <v>95</v>
      </c>
      <c r="B34" s="39"/>
      <c r="C34" s="39" t="s">
        <v>96</v>
      </c>
      <c r="D34" s="39" t="s">
        <v>97</v>
      </c>
      <c r="E34" s="39" t="s">
        <v>98</v>
      </c>
      <c r="F34" s="40">
        <v>2</v>
      </c>
      <c r="G34" s="40"/>
      <c r="H34" s="40">
        <f>F34*AE34</f>
        <v>0</v>
      </c>
      <c r="I34" s="40">
        <f>J34-H34</f>
        <v>0</v>
      </c>
      <c r="J34" s="40">
        <f>F34*G34</f>
        <v>0</v>
      </c>
      <c r="K34" s="40">
        <v>3.0596700000000001</v>
      </c>
      <c r="L34" s="40">
        <f>F34*K34</f>
        <v>6.1193400000000002</v>
      </c>
      <c r="M34" s="41" t="s">
        <v>37</v>
      </c>
    </row>
    <row r="35" spans="1:13" x14ac:dyDescent="0.25">
      <c r="A35" s="51"/>
      <c r="B35" s="52"/>
      <c r="C35" s="52" t="s">
        <v>46</v>
      </c>
      <c r="D35" s="53" t="s">
        <v>99</v>
      </c>
      <c r="E35" s="54"/>
      <c r="F35" s="54"/>
      <c r="G35" s="54"/>
      <c r="H35" s="55">
        <f>SUM(H36:H38)</f>
        <v>0</v>
      </c>
      <c r="I35" s="55">
        <f>SUM(I36:I38)</f>
        <v>0</v>
      </c>
      <c r="J35" s="55">
        <f>H35+I35</f>
        <v>0</v>
      </c>
      <c r="K35" s="56"/>
      <c r="L35" s="55">
        <f>SUM(L36:L38)</f>
        <v>109.99583999999999</v>
      </c>
      <c r="M35" s="56"/>
    </row>
    <row r="36" spans="1:13" x14ac:dyDescent="0.25">
      <c r="A36" s="39" t="s">
        <v>100</v>
      </c>
      <c r="B36" s="39"/>
      <c r="C36" s="39" t="s">
        <v>101</v>
      </c>
      <c r="D36" s="39" t="s">
        <v>102</v>
      </c>
      <c r="E36" s="39" t="s">
        <v>41</v>
      </c>
      <c r="F36" s="40">
        <v>439</v>
      </c>
      <c r="G36" s="40"/>
      <c r="H36" s="40">
        <f>F36*AE36</f>
        <v>0</v>
      </c>
      <c r="I36" s="40">
        <f>J36-H36</f>
        <v>0</v>
      </c>
      <c r="J36" s="40">
        <f>F36*G36</f>
        <v>0</v>
      </c>
      <c r="K36" s="40">
        <v>3.0000000000000001E-5</v>
      </c>
      <c r="L36" s="40">
        <f>F36*K36</f>
        <v>1.3170000000000001E-2</v>
      </c>
      <c r="M36" s="41" t="s">
        <v>37</v>
      </c>
    </row>
    <row r="37" spans="1:13" x14ac:dyDescent="0.25">
      <c r="A37" s="39" t="s">
        <v>103</v>
      </c>
      <c r="B37" s="39"/>
      <c r="C37" s="39" t="s">
        <v>104</v>
      </c>
      <c r="D37" s="39" t="s">
        <v>105</v>
      </c>
      <c r="E37" s="39" t="s">
        <v>41</v>
      </c>
      <c r="F37" s="40">
        <v>439</v>
      </c>
      <c r="G37" s="40"/>
      <c r="H37" s="40">
        <f>F37*AE37</f>
        <v>0</v>
      </c>
      <c r="I37" s="40">
        <f>J37-H37</f>
        <v>0</v>
      </c>
      <c r="J37" s="40">
        <f>F37*G37</f>
        <v>0</v>
      </c>
      <c r="K37" s="40">
        <v>3.0000000000000001E-5</v>
      </c>
      <c r="L37" s="40">
        <f>F37*K37</f>
        <v>1.3170000000000001E-2</v>
      </c>
      <c r="M37" s="41" t="s">
        <v>37</v>
      </c>
    </row>
    <row r="38" spans="1:13" x14ac:dyDescent="0.25">
      <c r="A38" s="39" t="s">
        <v>106</v>
      </c>
      <c r="B38" s="39"/>
      <c r="C38" s="39" t="s">
        <v>107</v>
      </c>
      <c r="D38" s="39" t="s">
        <v>108</v>
      </c>
      <c r="E38" s="39" t="s">
        <v>71</v>
      </c>
      <c r="F38" s="40">
        <v>65.849999999999994</v>
      </c>
      <c r="G38" s="40"/>
      <c r="H38" s="40">
        <f>F38*AE38</f>
        <v>0</v>
      </c>
      <c r="I38" s="40">
        <f>J38-H38</f>
        <v>0</v>
      </c>
      <c r="J38" s="40">
        <f>F38*G38</f>
        <v>0</v>
      </c>
      <c r="K38" s="40">
        <v>1.67</v>
      </c>
      <c r="L38" s="40">
        <f>F38*K38</f>
        <v>109.96949999999998</v>
      </c>
      <c r="M38" s="41" t="s">
        <v>37</v>
      </c>
    </row>
    <row r="39" spans="1:13" x14ac:dyDescent="0.25">
      <c r="A39" s="51"/>
      <c r="B39" s="52"/>
      <c r="C39" s="52" t="s">
        <v>52</v>
      </c>
      <c r="D39" s="53" t="s">
        <v>109</v>
      </c>
      <c r="E39" s="54"/>
      <c r="F39" s="54"/>
      <c r="G39" s="54"/>
      <c r="H39" s="55">
        <f>SUM(H40:H40)</f>
        <v>0</v>
      </c>
      <c r="I39" s="55">
        <f>SUM(I40:I40)</f>
        <v>0</v>
      </c>
      <c r="J39" s="55">
        <f>H39+I39</f>
        <v>0</v>
      </c>
      <c r="K39" s="56"/>
      <c r="L39" s="55">
        <f>SUM(L40:L40)</f>
        <v>0</v>
      </c>
      <c r="M39" s="56"/>
    </row>
    <row r="40" spans="1:13" x14ac:dyDescent="0.25">
      <c r="A40" s="42" t="s">
        <v>110</v>
      </c>
      <c r="B40" s="42"/>
      <c r="C40" s="42" t="s">
        <v>111</v>
      </c>
      <c r="D40" s="42" t="s">
        <v>112</v>
      </c>
      <c r="E40" s="42" t="s">
        <v>45</v>
      </c>
      <c r="F40" s="43">
        <v>1051.17</v>
      </c>
      <c r="G40" s="43"/>
      <c r="H40" s="43">
        <f>F40*AE40</f>
        <v>0</v>
      </c>
      <c r="I40" s="43">
        <f>J40-H40</f>
        <v>0</v>
      </c>
      <c r="J40" s="43">
        <f>F40*G40</f>
        <v>0</v>
      </c>
      <c r="K40" s="43">
        <v>0</v>
      </c>
      <c r="L40" s="43">
        <f>F40*K40</f>
        <v>0</v>
      </c>
      <c r="M40" s="44" t="s">
        <v>37</v>
      </c>
    </row>
    <row r="41" spans="1:13" x14ac:dyDescent="0.25">
      <c r="A41" s="35"/>
      <c r="B41" s="35"/>
      <c r="C41" s="35"/>
      <c r="D41" s="35"/>
      <c r="E41" s="35"/>
      <c r="F41" s="35"/>
      <c r="G41" s="35"/>
      <c r="H41" s="36" t="s">
        <v>113</v>
      </c>
      <c r="I41" s="37"/>
      <c r="J41" s="38">
        <f>J12+J23+J28+J31+J35+J39</f>
        <v>0</v>
      </c>
      <c r="K41" s="35"/>
      <c r="L41" s="35"/>
      <c r="M41" s="35"/>
    </row>
  </sheetData>
  <mergeCells count="34">
    <mergeCell ref="D35:G35"/>
    <mergeCell ref="D39:G39"/>
    <mergeCell ref="H41:I41"/>
    <mergeCell ref="H10:J10"/>
    <mergeCell ref="K10:L10"/>
    <mergeCell ref="D12:G12"/>
    <mergeCell ref="D23:G23"/>
    <mergeCell ref="D28:G28"/>
    <mergeCell ref="D31:G3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2018-02-28T13:56:53Z</dcterms:modified>
</cp:coreProperties>
</file>